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F30" i="1" l="1"/>
  <c r="H32" i="1" l="1"/>
  <c r="H31" i="1"/>
  <c r="H29" i="1"/>
  <c r="H35" i="1" l="1"/>
  <c r="H45" i="1" l="1"/>
  <c r="H39" i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<sst xmlns="http://schemas.openxmlformats.org/spreadsheetml/2006/main" count="177" uniqueCount="105">
  <si>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</si>
  <si>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</si>
  <si>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</si>
  <si>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</si>
  <si>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</si>
  <si>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</si>
  <si>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</si>
  <si>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</si>
  <si>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</si>
  <si>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</si>
  <si>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</si>
  <si>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</si>
  <si>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</si>
  <si>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</si>
  <si>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</si>
  <si>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</si>
  <si>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</si>
  <si>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</si>
  <si>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</si>
  <si>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</si>
  <si>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</si>
  <si>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</si>
  <si>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</si>
  <si>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</si>
  <si>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</si>
  <si>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</si>
  <si>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</si>
  <si>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</si>
  <si>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</si>
  <si>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</si>
  <si>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</si>
  <si>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</si>
  <si>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</si>
  <si>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</si>
  <si>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</si>
  <si>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</si>
  <si>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</si>
  <si>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</si>
  <si>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</si>
  <si>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</si>
  <si>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</si>
  <si>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</si>
  <si>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</si>
  <si>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</si>
  <si>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</si>
  <si>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</si>
  <si>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</si>
  <si>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</si>
  <si>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</si>
  <si>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</si>
  <si>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</si>
  <si>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</si>
  <si>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</si>
  <si>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</si>
  <si>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</si>
  <si>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</si>
  <si>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</si>
  <si>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</si>
  <si>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</si>
  <si>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</si>
  <si>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</si>
  <si>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</si>
  <si>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</si>
  <si>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</si>
  <si>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</si>
  <si>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</si>
  <si>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</si>
  <si>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</si>
  <si>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</si>
  <si>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</si>
  <si>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</si>
  <si>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</si>
  <si>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</si>
  <si>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</si>
  <si>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</si>
  <si>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</si>
  <si>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</si>
  <si>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</si>
  <si>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</si>
  <si>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</si>
  <si>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</si>
  <si>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</si>
  <si>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об материально-техническом обеспечении предоставляемых услуг организацией.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</si>
  <si>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</si>
  <si>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</si>
  <si>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</si>
  <si>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</si>
  <si>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</si>
  <si>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</si>
  <si>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</si>
  <si>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</si>
  <si>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</si>
  <si>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</si>
  <si>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</si>
  <si>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</si>
  <si>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</si>
  <si>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</si>
  <si>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</si>
  <si>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</si>
  <si>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</si>
  <si>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</si>
  <si>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</si>
  <si>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</si>
  <si>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</si>
  <si>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t>муниципальное бюджетное дошкольное образовательное учреждение «Детский сад поселка Каменский Красноармейского района Саратовской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</si>
</sst>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55" zoomScale="80" zoomScaleNormal="80" workbookViewId="0">
      <selection activeCell="K6" sqref="K6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2" ht="18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L2" t="s">
        <v>103</v>
      </c>
    </row>
    <row r="3" spans="1:12" ht="53.25" customHeight="1" x14ac:dyDescent="0.25">
      <c r="A3" s="32" t="s">
        <v>104</v>
      </c>
      <c r="B3" s="32"/>
      <c r="C3" s="32"/>
      <c r="D3" s="32"/>
      <c r="E3" s="32"/>
      <c r="F3" s="32"/>
      <c r="G3" s="32"/>
      <c r="H3" s="32"/>
      <c r="I3" s="32"/>
    </row>
    <row r="4" spans="1:12" x14ac:dyDescent="0.25">
      <c r="A4" s="33" t="s">
        <v>83</v>
      </c>
      <c r="B4" s="33"/>
      <c r="C4" s="33"/>
      <c r="D4" s="33"/>
      <c r="E4" s="33"/>
      <c r="F4" s="33"/>
      <c r="G4" s="33"/>
      <c r="H4" s="33"/>
      <c r="I4" s="33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96</v>
      </c>
      <c r="D6" s="4" t="s">
        <v>84</v>
      </c>
      <c r="E6" s="4" t="s">
        <v>4</v>
      </c>
      <c r="F6" s="4" t="s">
        <v>95</v>
      </c>
      <c r="G6" s="4" t="s">
        <v>97</v>
      </c>
      <c r="H6" s="4" t="s">
        <v>87</v>
      </c>
      <c r="I6" s="4" t="s">
        <v>5</v>
      </c>
    </row>
    <row r="7" spans="1:12" ht="31.5" customHeight="1" thickBot="1" x14ac:dyDescent="0.3">
      <c r="A7" s="5" t="s">
        <v>6</v>
      </c>
      <c r="B7" s="34" t="s">
        <v>7</v>
      </c>
      <c r="C7" s="35"/>
      <c r="D7" s="35"/>
      <c r="E7" s="35"/>
      <c r="F7" s="35"/>
      <c r="G7" s="35"/>
      <c r="H7" s="35"/>
      <c r="I7" s="36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70</v>
      </c>
      <c r="G8" s="7"/>
      <c r="H8" s="15">
        <f>SUM(H9,H15)</f>
        <v>21</v>
      </c>
      <c r="I8" s="8"/>
    </row>
    <row r="9" spans="1:12" ht="105.75" thickBot="1" x14ac:dyDescent="0.3">
      <c r="A9" s="9" t="s">
        <v>11</v>
      </c>
      <c r="B9" s="20" t="s">
        <v>88</v>
      </c>
      <c r="C9" s="7">
        <v>15</v>
      </c>
      <c r="D9" s="7" t="s">
        <v>75</v>
      </c>
      <c r="E9" s="7" t="s">
        <v>12</v>
      </c>
      <c r="F9" s="8">
        <f>H9/C9*100</f>
        <v>60</v>
      </c>
      <c r="G9" s="7"/>
      <c r="H9" s="8">
        <f>SUM(H10:H14)</f>
        <v>9</v>
      </c>
      <c r="I9" s="8"/>
    </row>
    <row r="10" spans="1:12" ht="16.5" thickBot="1" x14ac:dyDescent="0.3">
      <c r="A10" s="9"/>
      <c r="B10" s="30" t="s">
        <v>98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99</v>
      </c>
      <c r="C11" s="7">
        <v>3</v>
      </c>
      <c r="D11" s="7" t="s">
        <v>13</v>
      </c>
      <c r="E11" s="7" t="s">
        <v>13</v>
      </c>
      <c r="F11" s="8"/>
      <c r="G11" s="7"/>
      <c r="H11" s="8">
        <v>0</v>
      </c>
      <c r="I11" s="8"/>
    </row>
    <row r="12" spans="1:12" ht="16.5" thickBot="1" x14ac:dyDescent="0.3">
      <c r="A12" s="9"/>
      <c r="B12" s="30" t="s">
        <v>100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101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102</v>
      </c>
      <c r="C14" s="7">
        <v>3</v>
      </c>
      <c r="D14" s="7" t="s">
        <v>13</v>
      </c>
      <c r="E14" s="7" t="s">
        <v>13</v>
      </c>
      <c r="F14" s="8"/>
      <c r="G14" s="7"/>
      <c r="H14" s="8">
        <v>0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80</v>
      </c>
      <c r="G15" s="7"/>
      <c r="H15" s="8">
        <f>SUM(H16:H28)</f>
        <v>12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 x14ac:dyDescent="0.3">
      <c r="A25" s="9"/>
      <c r="B25" s="20" t="s">
        <v>82</v>
      </c>
      <c r="C25" s="29">
        <v>1</v>
      </c>
      <c r="D25" s="7" t="s">
        <v>13</v>
      </c>
      <c r="E25" s="7" t="s">
        <v>17</v>
      </c>
      <c r="F25" s="7"/>
      <c r="G25" s="7"/>
      <c r="H25" s="24">
        <v>0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0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1</v>
      </c>
      <c r="I28" s="8"/>
    </row>
    <row r="29" spans="1:9" ht="221.25" thickBot="1" x14ac:dyDescent="0.3">
      <c r="A29" s="6" t="s">
        <v>24</v>
      </c>
      <c r="B29" s="20" t="s">
        <v>94</v>
      </c>
      <c r="C29" s="13">
        <v>30</v>
      </c>
      <c r="D29" s="7" t="s">
        <v>75</v>
      </c>
      <c r="E29" s="11" t="s">
        <v>17</v>
      </c>
      <c r="F29" s="7">
        <v>90</v>
      </c>
      <c r="G29" s="11"/>
      <c r="H29" s="15">
        <f>F29/100*C29</f>
        <v>27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93</v>
      </c>
      <c r="F30" s="7">
        <f>(F31+F32)/2</f>
        <v>89.45</v>
      </c>
      <c r="G30" s="11"/>
      <c r="H30" s="27">
        <f>F30*0.4</f>
        <v>35.78</v>
      </c>
      <c r="I30" s="10"/>
    </row>
    <row r="31" spans="1:9" ht="48" thickBot="1" x14ac:dyDescent="0.3">
      <c r="A31" s="9" t="s">
        <v>89</v>
      </c>
      <c r="B31" s="20" t="s">
        <v>91</v>
      </c>
      <c r="C31" s="13">
        <v>20</v>
      </c>
      <c r="D31" s="7" t="s">
        <v>74</v>
      </c>
      <c r="E31" s="7" t="s">
        <v>93</v>
      </c>
      <c r="F31" s="7">
        <v>90</v>
      </c>
      <c r="G31" s="7">
        <v>9</v>
      </c>
      <c r="H31" s="15">
        <f>F31*0.2</f>
        <v>18</v>
      </c>
      <c r="I31" s="10"/>
    </row>
    <row r="32" spans="1:9" ht="48" thickBot="1" x14ac:dyDescent="0.3">
      <c r="A32" s="9" t="s">
        <v>90</v>
      </c>
      <c r="B32" s="20" t="s">
        <v>92</v>
      </c>
      <c r="C32" s="13">
        <v>20</v>
      </c>
      <c r="D32" s="7" t="s">
        <v>74</v>
      </c>
      <c r="E32" s="7" t="s">
        <v>93</v>
      </c>
      <c r="F32" s="7">
        <v>88.9</v>
      </c>
      <c r="G32" s="7">
        <v>8</v>
      </c>
      <c r="H32" s="15">
        <f>F32*0.2</f>
        <v>17.78</v>
      </c>
      <c r="I32" s="10"/>
    </row>
    <row r="33" spans="1:9" ht="31.5" customHeight="1" thickBot="1" x14ac:dyDescent="0.3">
      <c r="A33" s="37" t="s">
        <v>27</v>
      </c>
      <c r="B33" s="38"/>
      <c r="C33" s="13">
        <v>100</v>
      </c>
      <c r="D33" s="7"/>
      <c r="E33" s="11"/>
      <c r="F33" s="7">
        <f>H33</f>
        <v>83.78</v>
      </c>
      <c r="G33" s="11"/>
      <c r="H33" s="26">
        <f>SUM(H30,H29,H8)</f>
        <v>83.78</v>
      </c>
      <c r="I33" s="10"/>
    </row>
    <row r="34" spans="1:9" ht="16.5" thickBot="1" x14ac:dyDescent="0.3">
      <c r="A34" s="9" t="s">
        <v>28</v>
      </c>
      <c r="B34" s="34" t="s">
        <v>29</v>
      </c>
      <c r="C34" s="35"/>
      <c r="D34" s="35"/>
      <c r="E34" s="35"/>
      <c r="F34" s="35"/>
      <c r="G34" s="35"/>
      <c r="H34" s="35"/>
      <c r="I34" s="36"/>
    </row>
    <row r="35" spans="1:9" ht="315.75" thickBot="1" x14ac:dyDescent="0.3">
      <c r="A35" s="14" t="s">
        <v>30</v>
      </c>
      <c r="B35" s="21" t="s">
        <v>85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f>F35*0.5</f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15">
        <v>100</v>
      </c>
      <c r="G36" s="8">
        <v>11</v>
      </c>
      <c r="H36" s="27">
        <f>F36*0.5</f>
        <v>50</v>
      </c>
      <c r="I36" s="10"/>
    </row>
    <row r="37" spans="1:9" ht="31.5" customHeight="1" thickBot="1" x14ac:dyDescent="0.3">
      <c r="A37" s="37" t="s">
        <v>36</v>
      </c>
      <c r="B37" s="38"/>
      <c r="C37" s="13">
        <v>100</v>
      </c>
      <c r="D37" s="7"/>
      <c r="E37" s="11"/>
      <c r="F37" s="7">
        <f>H37</f>
        <v>100</v>
      </c>
      <c r="G37" s="11"/>
      <c r="H37" s="25">
        <f>SUM(H36,H35)</f>
        <v>100</v>
      </c>
      <c r="I37" s="10"/>
    </row>
    <row r="38" spans="1:9" ht="16.5" thickBot="1" x14ac:dyDescent="0.3">
      <c r="A38" s="6"/>
      <c r="B38" s="34" t="s">
        <v>37</v>
      </c>
      <c r="C38" s="35"/>
      <c r="D38" s="35"/>
      <c r="E38" s="35"/>
      <c r="F38" s="35"/>
      <c r="G38" s="35"/>
      <c r="H38" s="35"/>
      <c r="I38" s="36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0</v>
      </c>
      <c r="G39" s="8"/>
      <c r="H39" s="8">
        <f>SUM(H40:H44)</f>
        <v>0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0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0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0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86</v>
      </c>
      <c r="C45" s="15">
        <v>40</v>
      </c>
      <c r="D45" s="8" t="s">
        <v>75</v>
      </c>
      <c r="E45" s="8" t="s">
        <v>12</v>
      </c>
      <c r="F45" s="8">
        <v>60</v>
      </c>
      <c r="G45" s="8"/>
      <c r="H45" s="15">
        <f>F45*0.4</f>
        <v>24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0</v>
      </c>
      <c r="G46" s="8">
        <v>0</v>
      </c>
      <c r="H46" s="27">
        <f>F46*0.3</f>
        <v>0</v>
      </c>
      <c r="I46" s="10"/>
    </row>
    <row r="47" spans="1:9" ht="19.5" thickBot="1" x14ac:dyDescent="0.3">
      <c r="A47" s="37" t="s">
        <v>55</v>
      </c>
      <c r="B47" s="38"/>
      <c r="C47" s="13">
        <v>100</v>
      </c>
      <c r="D47" s="7"/>
      <c r="E47" s="7"/>
      <c r="F47" s="7">
        <f>H47</f>
        <v>24</v>
      </c>
      <c r="G47" s="7"/>
      <c r="H47" s="25">
        <f>H46+H45+H39</f>
        <v>24</v>
      </c>
      <c r="I47" s="10"/>
    </row>
    <row r="48" spans="1:9" ht="16.5" thickBot="1" x14ac:dyDescent="0.3">
      <c r="A48" s="6">
        <v>4</v>
      </c>
      <c r="B48" s="34" t="s">
        <v>56</v>
      </c>
      <c r="C48" s="35"/>
      <c r="D48" s="35"/>
      <c r="E48" s="35"/>
      <c r="F48" s="35"/>
      <c r="G48" s="35"/>
      <c r="H48" s="35"/>
      <c r="I48" s="36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100</v>
      </c>
      <c r="G49" s="8">
        <v>11</v>
      </c>
      <c r="H49" s="27">
        <f>F49*C49/100</f>
        <v>40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100</v>
      </c>
      <c r="G50" s="8">
        <v>11</v>
      </c>
      <c r="H50" s="27">
        <f>F50*C50/100</f>
        <v>40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100</v>
      </c>
      <c r="G51" s="8">
        <v>10</v>
      </c>
      <c r="H51" s="27">
        <f>F51*C51/100</f>
        <v>20</v>
      </c>
      <c r="I51" s="10"/>
    </row>
    <row r="52" spans="1:9" ht="31.5" customHeight="1" thickBot="1" x14ac:dyDescent="0.3">
      <c r="A52" s="37" t="s">
        <v>63</v>
      </c>
      <c r="B52" s="38"/>
      <c r="C52" s="13">
        <v>100</v>
      </c>
      <c r="D52" s="7"/>
      <c r="E52" s="7"/>
      <c r="F52" s="7">
        <f>H52</f>
        <v>100</v>
      </c>
      <c r="G52" s="7"/>
      <c r="H52" s="25">
        <f>SUM(H49:H51)</f>
        <v>100</v>
      </c>
      <c r="I52" s="10"/>
    </row>
    <row r="53" spans="1:9" ht="16.5" thickBot="1" x14ac:dyDescent="0.3">
      <c r="A53" s="6">
        <v>5</v>
      </c>
      <c r="B53" s="34" t="s">
        <v>64</v>
      </c>
      <c r="C53" s="35"/>
      <c r="D53" s="35"/>
      <c r="E53" s="35"/>
      <c r="F53" s="35"/>
      <c r="G53" s="35"/>
      <c r="H53" s="35"/>
      <c r="I53" s="36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100</v>
      </c>
      <c r="G54" s="8">
        <v>11</v>
      </c>
      <c r="H54" s="27">
        <f>F54*C54/100</f>
        <v>30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100</v>
      </c>
      <c r="G55" s="8">
        <v>11</v>
      </c>
      <c r="H55" s="27">
        <f>F55*C55/100</f>
        <v>20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100</v>
      </c>
      <c r="G56" s="8">
        <v>11</v>
      </c>
      <c r="H56" s="27">
        <f>F56*C56/100</f>
        <v>50</v>
      </c>
      <c r="I56" s="10"/>
    </row>
    <row r="57" spans="1:9" ht="31.5" customHeight="1" thickBot="1" x14ac:dyDescent="0.3">
      <c r="A57" s="37" t="s">
        <v>71</v>
      </c>
      <c r="B57" s="38"/>
      <c r="C57" s="13">
        <v>100</v>
      </c>
      <c r="D57" s="7"/>
      <c r="E57" s="7"/>
      <c r="F57" s="7">
        <f>H57</f>
        <v>100</v>
      </c>
      <c r="G57" s="7"/>
      <c r="H57" s="25">
        <f>SUM(H54:H56)</f>
        <v>100</v>
      </c>
      <c r="I57" s="10"/>
    </row>
    <row r="58" spans="1:9" ht="21" thickBot="1" x14ac:dyDescent="0.3">
      <c r="A58" s="34" t="s">
        <v>72</v>
      </c>
      <c r="B58" s="35"/>
      <c r="C58" s="35"/>
      <c r="D58" s="36"/>
      <c r="E58" s="39">
        <f>SUM(H57,H52,H47,H37,H33)/5</f>
        <v>81.555999999999997</v>
      </c>
      <c r="F58" s="40"/>
      <c r="G58" s="40"/>
      <c r="H58" s="40"/>
      <c r="I58" s="41"/>
    </row>
    <row r="59" spans="1:9" ht="15.75" x14ac:dyDescent="0.25">
      <c r="A59" s="1"/>
    </row>
  </sheetData>
  <sheetProtection selectLockedCells="1"/>
  <mergeCells count="16">
    <mergeCell ref="A52:B52"/>
    <mergeCell ref="B53:I53"/>
    <mergeCell ref="A57:B57"/>
    <mergeCell ref="A58:D58"/>
    <mergeCell ref="E58:I58"/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</mergeCells>
  <pageMargins left="0.43307086614173229" right="0.43307086614173229" top="0.35433070866141736" bottom="0.35433070866141736" header="0.31496062992125984" footer="0.31496062992125984"/>
  <pageSetup paperSize="9" scale="5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user</cp:lastModifiedBy>
  <cp:lastPrinted>2020-10-19T06:42:18Z</cp:lastPrinted>
  <dcterms:created xsi:type="dcterms:W3CDTF">2018-10-12T07:58:12Z</dcterms:created>
  <dcterms:modified xsi:type="dcterms:W3CDTF">2020-10-19T06:42:51Z</dcterms:modified>
</cp:coreProperties>
</file>